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hloe.witasse\Desktop\PEA\"/>
    </mc:Choice>
  </mc:AlternateContent>
  <xr:revisionPtr revIDLastSave="0" documentId="13_ncr:1_{5666A7BF-0251-4E8D-8E74-5CBE7E8DF7B1}" xr6:coauthVersionLast="47" xr6:coauthVersionMax="47" xr10:uidLastSave="{00000000-0000-0000-0000-000000000000}"/>
  <workbookProtection workbookAlgorithmName="SHA-512" workbookHashValue="JZlsZgyQ17lDuvOQW+G2zVaNwPjhC0meFbsv9ODY9S5ksTh2FS1m5CJ6WV7WoB1pwP5DqYlEBiA1vsJ5Xj+Ryw==" workbookSaltValue="A0HAWQMRxoaEKLhC+yfp8g==" workbookSpinCount="100000" lockStructure="1"/>
  <bookViews>
    <workbookView xWindow="-120" yWindow="-120" windowWidth="29040" windowHeight="15720" activeTab="2" xr2:uid="{00000000-000D-0000-FFFF-FFFF00000000}"/>
  </bookViews>
  <sheets>
    <sheet name="MODE EMPLOI" sheetId="2" r:id="rId1"/>
    <sheet name="ENSEIGNANT" sheetId="1" r:id="rId2"/>
    <sheet name="ENGAGEMEN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1" l="1"/>
  <c r="O26" i="1"/>
  <c r="M24" i="1"/>
  <c r="M23" i="1"/>
  <c r="M22" i="1"/>
  <c r="M21" i="1"/>
  <c r="M20" i="1"/>
  <c r="M19" i="1"/>
  <c r="M18" i="1"/>
  <c r="M17" i="1"/>
  <c r="M16" i="1"/>
  <c r="M15" i="1"/>
  <c r="M14" i="1"/>
  <c r="M13" i="1"/>
  <c r="M12" i="1"/>
  <c r="M11" i="1"/>
  <c r="M10" i="1"/>
  <c r="M9" i="1"/>
  <c r="M8" i="1"/>
  <c r="M7" i="1"/>
  <c r="M6" i="1"/>
  <c r="M5" i="1"/>
  <c r="M4" i="1"/>
  <c r="M3" i="1"/>
  <c r="M2" i="1"/>
  <c r="M26" i="1" l="1"/>
  <c r="N26" i="1" s="1"/>
  <c r="E26" i="1" s="1"/>
</calcChain>
</file>

<file path=xl/sharedStrings.xml><?xml version="1.0" encoding="utf-8"?>
<sst xmlns="http://schemas.openxmlformats.org/spreadsheetml/2006/main" count="215" uniqueCount="163">
  <si>
    <t>Module</t>
  </si>
  <si>
    <t>Domaine</t>
  </si>
  <si>
    <t>Item</t>
  </si>
  <si>
    <t>Intitulé</t>
  </si>
  <si>
    <t>Niveau choisi (1-4)</t>
  </si>
  <si>
    <t>Niveau 1 – Définition</t>
  </si>
  <si>
    <t>Niveau 2 – Définition</t>
  </si>
  <si>
    <t>Niveau 3 – Définition</t>
  </si>
  <si>
    <t>Niveau 4 – Définition</t>
  </si>
  <si>
    <t>Coef</t>
  </si>
  <si>
    <t>Structurant</t>
  </si>
  <si>
    <t>Points</t>
  </si>
  <si>
    <t>Module 1</t>
  </si>
  <si>
    <t>Communication</t>
  </si>
  <si>
    <t>Le pratiquant comprend-il un message oral simple et immédiat ?</t>
  </si>
  <si>
    <t>compréhension très limitée ou inconstante nécessitant répétitions fréquentes</t>
  </si>
  <si>
    <t>compréhension partielle nécessitant des répétitions fréquentes</t>
  </si>
  <si>
    <t>compréhension avec reformulation ponctuelle</t>
  </si>
  <si>
    <t>compréhension suffisamment autonome</t>
  </si>
  <si>
    <t>N</t>
  </si>
  <si>
    <t>Comprend-il la signalétique ou les pictogrammes usuels d’un site sportif ?</t>
  </si>
  <si>
    <t>compréhension nécessitant un accompagnement permanent</t>
  </si>
  <si>
    <t>compréhension limitées aux repères familiers avec rappels fréquents</t>
  </si>
  <si>
    <t>compréhension des repères habituels du site</t>
  </si>
  <si>
    <t>compréhension correcte de la signalétique publique et sportive</t>
  </si>
  <si>
    <t>Peut-il exprimer clairement un besoin, une difficulté ou une émotion ?</t>
  </si>
  <si>
    <t>expression très limitée ou inadaptée</t>
  </si>
  <si>
    <t>expression possible mais confuse ou irrégulière</t>
  </si>
  <si>
    <t>expression claire avec aide ou reformulation ponctuelle</t>
  </si>
  <si>
    <t>expression suffisamment claire et adaptée</t>
  </si>
  <si>
    <t>Mémoire</t>
  </si>
  <si>
    <t>Mémorise-t-il une consigne donnée immédiatement ?</t>
  </si>
  <si>
    <t>mémorisation partielle et incomplète nécessitant répétition constante</t>
  </si>
  <si>
    <t>mémorisation instable nécessitant répétitions fréquentes</t>
  </si>
  <si>
    <t>mémorisation avec rappels ponctuels</t>
  </si>
  <si>
    <t>mémorisation suffisamment autonome</t>
  </si>
  <si>
    <t>Applique-t-il une consigne donnée immédiatement ?</t>
  </si>
  <si>
    <t>application nécessitant répétitions rapprochées / guidance</t>
  </si>
  <si>
    <t>application nécessitant répétitions fréquentes</t>
  </si>
  <si>
    <t>application nécessitant rappels ponctuels</t>
  </si>
  <si>
    <t>application suffisamment autonome</t>
  </si>
  <si>
    <t>Applique-t-il une consigne différée ? (début de reprise / avant un enchaînement)</t>
  </si>
  <si>
    <t>application sur des séquences courtes, avec accompagnement rapproché</t>
  </si>
  <si>
    <t>application nécessitant rappels intermédiaires avec repères</t>
  </si>
  <si>
    <t>application correcte avec repères ou soutien ponctuel</t>
  </si>
  <si>
    <t>application autonome d’une séquence adaptée</t>
  </si>
  <si>
    <t>Orientation</t>
  </si>
  <si>
    <t>Se repère-t-il dans un environnement habituel (club, site connu) ?</t>
  </si>
  <si>
    <t>orientation sur espace restreint avec guidage régulier</t>
  </si>
  <si>
    <t>orientation nécessitant aides visuelles ou soutien fréquent</t>
  </si>
  <si>
    <t>orientation avec soutien ponctuel</t>
  </si>
  <si>
    <t>orientation suffisamment autonome</t>
  </si>
  <si>
    <t>Socialisation</t>
  </si>
  <si>
    <t>Interagit-il de manière adaptée avec d’autres pratiquants connus ?</t>
  </si>
  <si>
    <t>interaction limitée ou inadaptée nécessitant encadrement rapproché</t>
  </si>
  <si>
    <t>interaction possible en groupe restreint avec soutien fréquent</t>
  </si>
  <si>
    <t>interaction possible en groupe restreint avec soutien ponctuel</t>
  </si>
  <si>
    <t>interaction suffisamment adaptée en groupe standard de pratique adaptée</t>
  </si>
  <si>
    <t>Coopère-t-il dans une activité collective (attente, tour de rôle) ?</t>
  </si>
  <si>
    <t>coopération nécessitant un encadrement rapproché pour respecter le cadre collectif</t>
  </si>
  <si>
    <t>coopération nécessitant rappels / soutien pour respecter le cadre collectif</t>
  </si>
  <si>
    <t>coopération nécessitant des rappels ponctuels pour respecter le cadre collectif</t>
  </si>
  <si>
    <t>coopération suffisamment adaptée pour respecter le cadre collectif</t>
  </si>
  <si>
    <t>Identifie-t-il la personne ressource appropriée en cas de besoin ?</t>
  </si>
  <si>
    <t>identification nécessitant un accompagnement</t>
  </si>
  <si>
    <t>identification limitée au référent/interlocuteur habituel</t>
  </si>
  <si>
    <t>identification correcte avec hésitations ponctuelles</t>
  </si>
  <si>
    <t>identifie suffisamment autonome du référent / interlocuteur adapté</t>
  </si>
  <si>
    <t>Danger</t>
  </si>
  <si>
    <t>Identifie-t-il une situation potentiellement dangereuse ?</t>
  </si>
  <si>
    <t>perception du danger possible mais tardive nécessitant vigilance constante</t>
  </si>
  <si>
    <t>perception irrégulière nécessitant rappel fréquent</t>
  </si>
  <si>
    <t>Perception correcte avec rappel ponctuel</t>
  </si>
  <si>
    <t>perception suffisamment autonome</t>
  </si>
  <si>
    <t>O</t>
  </si>
  <si>
    <t>Adopte-t-il une réaction adaptée face au danger ?</t>
  </si>
  <si>
    <t>réaction inadaptée nécessitant intervention immédiate</t>
  </si>
  <si>
    <t>réaction différée avec aide verbale</t>
  </si>
  <si>
    <t>réaction adaptée avec soutien ponctuel</t>
  </si>
  <si>
    <t>réaction suffisamment autonome et proportionnée</t>
  </si>
  <si>
    <t>Attention</t>
  </si>
  <si>
    <t>Peut-il maintenir son attention dans un environnement bruyant ou stimulant ?</t>
  </si>
  <si>
    <t>attention possible sur durée courte avec régulation rapprochée</t>
  </si>
  <si>
    <t>attention fluctuante nécessitant rappels fréquents</t>
  </si>
  <si>
    <t>attention maintenue avec soutien ponctuel</t>
  </si>
  <si>
    <t>attention suffisamment stable et adaptée</t>
  </si>
  <si>
    <t>Porte-il une attention à son environnement pendant l’action ?</t>
  </si>
  <si>
    <t>attention non permanente de l’environnement nécessitant encadrement rapproché</t>
  </si>
  <si>
    <t>attention irrégulière nécessitant rappels fréquents</t>
  </si>
  <si>
    <t>attention suffisamment adaptée sur tâche simple avec rappels ponctuels</t>
  </si>
  <si>
    <t>Attention suffisamment continue et adaptée à l’environnement sportif</t>
  </si>
  <si>
    <t>Autorégulation</t>
  </si>
  <si>
    <t>Autorégule-t-il son comportement de manière adaptée (nouveauté, imprévu…) ?</t>
  </si>
  <si>
    <t>autorégulation possible sous encadrement rapproché</t>
  </si>
  <si>
    <t>autorégulation irrégulière nécessitant soutien fréquent</t>
  </si>
  <si>
    <t>autorégulation adaptée avec aide ponctuelle</t>
  </si>
  <si>
    <t>autorégulation suffisamment autonome</t>
  </si>
  <si>
    <t>Module 2</t>
  </si>
  <si>
    <t>Sécurité cheval</t>
  </si>
  <si>
    <t>Adopte-t-il un comportement sécuritaire dans sa relation avec le cheval ?</t>
  </si>
  <si>
    <t>comportement nécessitant une intervention constante pour garantir la sécurité</t>
  </si>
  <si>
    <t>comportement globalement sécuritaire avec rappels réguliers</t>
  </si>
  <si>
    <t>comportement sécuritaire avec rappels ponctuels</t>
  </si>
  <si>
    <t>comportement sécuritaire suffisamment autonome et stable</t>
  </si>
  <si>
    <t>Gère-t-il l’imprévu en lien avec le cheval ?</t>
  </si>
  <si>
    <t>gestion désorganisée nécessitant intervention rapprochée</t>
  </si>
  <si>
    <t>gestion différée nécessitant aide verbale fréquente</t>
  </si>
  <si>
    <t>gestion adaptée avec soutien ponctuel</t>
  </si>
  <si>
    <t>Gestion suffisamment autonome, adaptée et proportionnée</t>
  </si>
  <si>
    <t>Contrôle</t>
  </si>
  <si>
    <t>Contrôle t’il suffisamment l’équidé (direction, arrêt, reprise du mouvement) ?</t>
  </si>
  <si>
    <t>Contrôle possible sur situations simples avec encadrement rapproché</t>
  </si>
  <si>
    <t>Contrôle irrégulier nécessitant rappels fréquents</t>
  </si>
  <si>
    <t>Contrôle correct en situation simple</t>
  </si>
  <si>
    <t>contrôle suffisamment stable et adapté y compris en enchaînement</t>
  </si>
  <si>
    <t>Peut-il ajuster l’intensité ou la vitesse du mouvement du cheval à la situation ?</t>
  </si>
  <si>
    <t>modulation possible avec accompagnement rapproché</t>
  </si>
  <si>
    <t>modulation irrégulière nécessitant rappels fréquents</t>
  </si>
  <si>
    <t>modulation adaptée avec soutien ponctuels</t>
  </si>
  <si>
    <t>modulation suffisamment autonome et adaptée</t>
  </si>
  <si>
    <t>Trajectoire</t>
  </si>
  <si>
    <t>Maintient-il une trajectoire adaptée à l’environnement (carrière, parcours, dispositif à pied) ?</t>
  </si>
  <si>
    <t>Coordination</t>
  </si>
  <si>
    <t>Peut-il enchaîner plusieurs actions successives (diriger, ajuster, arrêter, repartir) ?</t>
  </si>
  <si>
    <t>enchaînement possible avec accompagnement rapproché</t>
  </si>
  <si>
    <t>enchaînement possible nécessitant rappels fréquents</t>
  </si>
  <si>
    <t>enchaînement possible avec soutien ponctuel</t>
  </si>
  <si>
    <t>enchainement suffisamment autonome</t>
  </si>
  <si>
    <t>Adaptation</t>
  </si>
  <si>
    <t>S’adapte-t-il à une modification simple de l’exercice ou du dispositif ?</t>
  </si>
  <si>
    <t>adaptation possible avec accompagnement rapproché et explication individualisée.</t>
  </si>
  <si>
    <t>adaptation possible nécessitant reformulations fréquentes.</t>
  </si>
  <si>
    <t>adaptation correcte avec rappel ponctuel.</t>
  </si>
  <si>
    <t>adaptation suffisamment autonome et stable à une modification simple.</t>
  </si>
  <si>
    <t>Endurance</t>
  </si>
  <si>
    <t>Maintient-il ses capacités de contrôle et d’attention sur la durée d’un exercice ou d’un parcours adapté ?</t>
  </si>
  <si>
    <t>Maintien possible sur durée courte avec encadrement rapproché</t>
  </si>
  <si>
    <t>Maintien partiel nécessitant soutien régulier</t>
  </si>
  <si>
    <t>Maintien adapté sur la durée d’un exercice avec rappel ponctuel</t>
  </si>
  <si>
    <t>Maintien suffisamment adapté sur la durée d’un exercice en autonomie</t>
  </si>
  <si>
    <t>CLASSE FINALE</t>
  </si>
  <si>
    <t xml:space="preserve">Trajectoire maintenue avec aide verbale au pas et repérage visuel élevé </t>
  </si>
  <si>
    <t xml:space="preserve">Trajectoire maintenue avec encadrement rapproché au pas et repérage visuel élevé </t>
  </si>
  <si>
    <t xml:space="preserve">Trajectoire maintenue au pas voire au trot avec aide ponctuelle et repérage visuel limité </t>
  </si>
  <si>
    <t>Trajectoire suffisamment précise au 3 allures, sans aide verbale, sans repère visuel (mémorisation)</t>
  </si>
  <si>
    <t>Objet</t>
  </si>
  <si>
    <t>Etape 1</t>
  </si>
  <si>
    <t>Etape 2</t>
  </si>
  <si>
    <t>L'enseignant classificateur signe l'engagement</t>
  </si>
  <si>
    <t>Etape 3</t>
  </si>
  <si>
    <r>
      <t xml:space="preserve">Nota Bene : </t>
    </r>
    <r>
      <rPr>
        <sz val="11"/>
        <rFont val="Calibri"/>
        <family val="2"/>
        <scheme val="minor"/>
      </rPr>
      <t>La classification est à remplir à chaque saison et à chaque changement de situation</t>
    </r>
  </si>
  <si>
    <t xml:space="preserve">Date : </t>
  </si>
  <si>
    <t xml:space="preserve">
Signature : </t>
  </si>
  <si>
    <t>Mode d'emploi classification Para-Equitation adaptée</t>
  </si>
  <si>
    <t>Le cavalier sera classé en Classe A,B ou C à partir d’une évaluation fonctionnelle individualisée. L’évaluation prend en compte :
•	Les capacités de compréhension, de communication et d’autorégulation ;
•	Les compétences sociales et comportementales en environnement collectif ;
•	La capacité à identifier et gérer les situations de risque ;
•	Les compétences équestres fonctionnelles dans la conduite et le contrôle de l’équidé.</t>
  </si>
  <si>
    <t>Veuillez renvoyer par e-mail les feuillets "enseignant" et "engagement" remplis à l'adresse suivante : chloe.witasse@ffe.com</t>
  </si>
  <si>
    <t>L'enseignant classificateur remplit la classification du cavalier à évaluer dans un contexte d'équitation et hors compétition sur le feuillet "enseignant".
 L’enseignant choisit pour chaque item un niveau de 1 à 4. Chaque niveau décrit une autonomie croissante ou/et un besoin d’adaptation décroissant.</t>
  </si>
  <si>
    <t>Je soussigné.e atteste : 
- Avoir renseigné le formulaire de classification avec sincérité et dans le respect des règles de l'éthique sportive 
- Reconnait d'avoir été informé que j'engage ma responsabilité tant au travers de l'exactitude des informations fournies lors de la classification que lors de l'engagement en compétiton.
- Avoir été informé que la classification est un cadre de référence et qu'elle ne dispense pas de l'appréciation individualisée  de la situation du cavalier classifié au regard des exigences techniques des épreuves 
- En cas d'évolution de la situation, il conviendra si nécessaire de revoir la classification en cours de saison</t>
  </si>
  <si>
    <t>Nom du cavalier classifié :</t>
  </si>
  <si>
    <t>Prénom du cavalier classifié :</t>
  </si>
  <si>
    <t>Numéro de licence du cavalier classifié :</t>
  </si>
  <si>
    <t>Nom du classificateur :</t>
  </si>
  <si>
    <t>Prénom du classificateur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</si>
</sst>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name val="Calibri"/>
    </font>
    <font>
      <sz val="11"/>
      <color rgb="FFFF0000"/>
      <name val="Calibri"/>
      <family val="2"/>
      <scheme val="minor"/>
    </font>
    <font>
      <b/>
      <sz val="11"/>
      <color theme="1"/>
      <name val="Calibri"/>
      <family val="2"/>
      <scheme val="minor"/>
    </font>
    <font>
      <sz val="11"/>
      <name val="Calibri"/>
      <family val="2"/>
      <scheme val="minor"/>
    </font>
    <font>
      <b/>
      <sz val="11"/>
      <color rgb="FF000000"/>
      <name val="Calibri"/>
      <family val="2"/>
    </font>
    <font>
      <sz val="11"/>
      <color theme="1"/>
      <name val="Calibri"/>
      <family val="2"/>
    </font>
    <font>
      <b/>
      <sz val="11"/>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horizontal="center" vertical="center" wrapText="1"/>
    </xf>
    <xf numFmtId="0" fontId="0" fillId="0" borderId="0" xfId="0" applyAlignment="1">
      <alignment vertical="top" wrapText="1"/>
    </xf>
    <xf numFmtId="0" fontId="0" fillId="0" borderId="0" xfId="0" applyAlignment="1" applyProtection="1">
      <alignment vertical="top" wrapText="1"/>
      <protection locked="0"/>
    </xf>
    <xf numFmtId="0" fontId="1" fillId="0" borderId="0" xfId="0" applyFont="1" applyAlignment="1">
      <alignment horizontal="right"/>
    </xf>
    <xf numFmtId="0" fontId="1"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wrapText="1"/>
    </xf>
    <xf numFmtId="0" fontId="5" fillId="0" borderId="0" xfId="0" applyFont="1"/>
    <xf numFmtId="0" fontId="6" fillId="0" borderId="0" xfId="0" applyFont="1"/>
    <xf numFmtId="0" fontId="1" fillId="0" borderId="0" xfId="0" applyFont="1" applyProtection="1">
      <protection hidden="1"/>
    </xf>
    <xf numFmtId="0" fontId="0" fillId="0" borderId="0" xfId="0" applyProtection="1">
      <protection hidden="1"/>
    </xf>
    <xf numFmtId="0" fontId="5" fillId="0" borderId="0" xfId="0" applyFont="1" applyProtection="1">
      <protection locked="0"/>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top" wrapText="1"/>
    </xf>
    <xf numFmtId="0" fontId="3" fillId="0" borderId="0" xfId="0" applyFont="1" applyAlignment="1">
      <alignment horizontal="center"/>
    </xf>
    <xf numFmtId="0" fontId="0" fillId="0" borderId="0" xfId="0" applyAlignment="1">
      <alignment horizontal="center"/>
    </xf>
    <xf numFmtId="0" fontId="0" fillId="0" borderId="0" xfId="0" applyAlignment="1">
      <alignment horizontal="left" vertical="center" wrapText="1"/>
    </xf>
    <xf numFmtId="0" fontId="5"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5" fillId="0" borderId="0" xfId="0" applyFont="1" applyProtection="1">
      <protection locked="0"/>
    </xf>
    <xf numFmtId="0" fontId="6" fillId="0" borderId="0" xfId="0" applyFont="1" applyAlignment="1">
      <alignment horizontal="left" vertical="center" wrapText="1"/>
    </xf>
    <xf numFmtId="0" fontId="7" fillId="0" borderId="0" xfId="0" applyFont="1" applyProtection="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A6663-313A-4C31-8F58-50EA3FFA3068}">
  <dimension ref="A3:H15"/>
  <sheetViews>
    <sheetView workbookViewId="0">
      <selection activeCell="N5" sqref="N5"/>
    </sheetView>
  </sheetViews>
  <sheetFormatPr baseColWidth="10" defaultRowHeight="15" x14ac:dyDescent="0.25"/>
  <cols>
    <col min="1" max="1" width="8.85546875" customWidth="1"/>
    <col min="7" max="7" width="11.42578125" customWidth="1"/>
    <col min="8" max="8" width="0.5703125" customWidth="1"/>
  </cols>
  <sheetData>
    <row r="3" spans="1:8" x14ac:dyDescent="0.25">
      <c r="B3" s="17" t="s">
        <v>153</v>
      </c>
      <c r="C3" s="18"/>
      <c r="D3" s="18"/>
      <c r="E3" s="18"/>
      <c r="F3" s="18"/>
      <c r="G3" s="18"/>
      <c r="H3" s="18"/>
    </row>
    <row r="4" spans="1:8" x14ac:dyDescent="0.25">
      <c r="B4" s="6"/>
      <c r="C4" s="7"/>
      <c r="D4" s="7"/>
      <c r="E4" s="7"/>
      <c r="F4" s="7"/>
      <c r="G4" s="7"/>
      <c r="H4" s="7"/>
    </row>
    <row r="5" spans="1:8" ht="151.5" customHeight="1" x14ac:dyDescent="0.25">
      <c r="A5" s="14" t="s">
        <v>145</v>
      </c>
      <c r="B5" s="14"/>
      <c r="C5" s="15" t="s">
        <v>154</v>
      </c>
      <c r="D5" s="15"/>
      <c r="E5" s="15"/>
      <c r="F5" s="15"/>
      <c r="G5" s="15"/>
      <c r="H5" s="15"/>
    </row>
    <row r="6" spans="1:8" x14ac:dyDescent="0.25">
      <c r="C6" s="8"/>
      <c r="D6" s="8"/>
      <c r="E6" s="8"/>
      <c r="F6" s="8"/>
      <c r="G6" s="8"/>
      <c r="H6" s="8"/>
    </row>
    <row r="7" spans="1:8" ht="97.5" customHeight="1" x14ac:dyDescent="0.25">
      <c r="A7" s="14" t="s">
        <v>146</v>
      </c>
      <c r="B7" s="14"/>
      <c r="C7" s="15" t="s">
        <v>156</v>
      </c>
      <c r="D7" s="15"/>
      <c r="E7" s="15"/>
      <c r="F7" s="15"/>
      <c r="G7" s="15"/>
      <c r="H7" s="15"/>
    </row>
    <row r="9" spans="1:8" x14ac:dyDescent="0.25">
      <c r="A9" s="14" t="s">
        <v>147</v>
      </c>
      <c r="B9" s="14"/>
      <c r="C9" s="19" t="s">
        <v>148</v>
      </c>
      <c r="D9" s="19"/>
      <c r="E9" s="19"/>
      <c r="F9" s="19"/>
      <c r="G9" s="19"/>
    </row>
    <row r="11" spans="1:8" ht="49.5" customHeight="1" x14ac:dyDescent="0.25">
      <c r="A11" s="14" t="s">
        <v>149</v>
      </c>
      <c r="B11" s="14"/>
      <c r="C11" s="15" t="s">
        <v>155</v>
      </c>
      <c r="D11" s="15"/>
      <c r="E11" s="15"/>
      <c r="F11" s="15"/>
      <c r="G11" s="15"/>
      <c r="H11" s="15"/>
    </row>
    <row r="13" spans="1:8" x14ac:dyDescent="0.25">
      <c r="A13" s="16" t="s">
        <v>150</v>
      </c>
      <c r="B13" s="16"/>
      <c r="C13" s="16"/>
      <c r="D13" s="16"/>
      <c r="E13" s="16"/>
      <c r="F13" s="16"/>
      <c r="G13" s="16"/>
      <c r="H13" s="16"/>
    </row>
    <row r="14" spans="1:8" x14ac:dyDescent="0.25">
      <c r="A14" s="16"/>
      <c r="B14" s="16"/>
      <c r="C14" s="16"/>
      <c r="D14" s="16"/>
      <c r="E14" s="16"/>
      <c r="F14" s="16"/>
      <c r="G14" s="16"/>
      <c r="H14" s="16"/>
    </row>
    <row r="15" spans="1:8" x14ac:dyDescent="0.25">
      <c r="A15" s="16"/>
      <c r="B15" s="16"/>
      <c r="C15" s="16"/>
      <c r="D15" s="16"/>
      <c r="E15" s="16"/>
      <c r="F15" s="16"/>
      <c r="G15" s="16"/>
      <c r="H15" s="16"/>
    </row>
  </sheetData>
  <sheetProtection algorithmName="SHA-512" hashValue="K0GJhz4N+LHhZK+FGmuDzTjyFJbWdmFKh5rrbclbTs/ZguNe5tSYCX2yrA4FWCsaEm2l5cFWnsj5wuQ92uBb3w==" saltValue="nzrEfBTjIgaDzTWc55hMxw==" spinCount="100000" sheet="1" objects="1" scenarios="1"/>
  <mergeCells count="10">
    <mergeCell ref="A11:B11"/>
    <mergeCell ref="C11:H11"/>
    <mergeCell ref="A13:H15"/>
    <mergeCell ref="B3:H3"/>
    <mergeCell ref="A5:B5"/>
    <mergeCell ref="C5:H5"/>
    <mergeCell ref="A7:B7"/>
    <mergeCell ref="C7:H7"/>
    <mergeCell ref="A9:B9"/>
    <mergeCell ref="C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
  <sheetViews>
    <sheetView workbookViewId="0">
      <pane ySplit="1" topLeftCell="A17" activePane="bottomLeft" state="frozen"/>
      <selection pane="bottomLeft" activeCell="F32" sqref="F32"/>
    </sheetView>
  </sheetViews>
  <sheetFormatPr baseColWidth="10" defaultColWidth="8.7109375" defaultRowHeight="15" x14ac:dyDescent="0.25"/>
  <cols>
    <col min="1" max="1" width="12" customWidth="1"/>
    <col min="2" max="2" width="16" customWidth="1"/>
    <col min="3" max="3" width="6" customWidth="1"/>
    <col min="4" max="4" width="50" customWidth="1"/>
    <col min="5" max="5" width="18" customWidth="1"/>
    <col min="6" max="9" width="34" customWidth="1"/>
    <col min="11" max="16" width="13" hidden="1" customWidth="1"/>
  </cols>
  <sheetData>
    <row r="1" spans="1:13" x14ac:dyDescent="0.25">
      <c r="A1" s="1" t="s">
        <v>0</v>
      </c>
      <c r="B1" s="1" t="s">
        <v>1</v>
      </c>
      <c r="C1" s="1" t="s">
        <v>2</v>
      </c>
      <c r="D1" s="1" t="s">
        <v>3</v>
      </c>
      <c r="E1" s="1" t="s">
        <v>4</v>
      </c>
      <c r="F1" s="1" t="s">
        <v>5</v>
      </c>
      <c r="G1" s="1" t="s">
        <v>6</v>
      </c>
      <c r="H1" s="1" t="s">
        <v>7</v>
      </c>
      <c r="I1" s="1" t="s">
        <v>8</v>
      </c>
      <c r="K1" t="s">
        <v>9</v>
      </c>
      <c r="L1" t="s">
        <v>10</v>
      </c>
      <c r="M1" t="s">
        <v>11</v>
      </c>
    </row>
    <row r="2" spans="1:13" ht="45" x14ac:dyDescent="0.25">
      <c r="A2" s="2" t="s">
        <v>12</v>
      </c>
      <c r="B2" s="2" t="s">
        <v>13</v>
      </c>
      <c r="C2" s="2">
        <v>1</v>
      </c>
      <c r="D2" s="2" t="s">
        <v>14</v>
      </c>
      <c r="E2" s="3"/>
      <c r="F2" s="2" t="s">
        <v>15</v>
      </c>
      <c r="G2" s="2" t="s">
        <v>16</v>
      </c>
      <c r="H2" s="2" t="s">
        <v>17</v>
      </c>
      <c r="I2" s="2" t="s">
        <v>18</v>
      </c>
      <c r="K2">
        <v>1</v>
      </c>
      <c r="L2" t="s">
        <v>19</v>
      </c>
      <c r="M2">
        <f t="shared" ref="M2:M24" si="0">E2*K2</f>
        <v>0</v>
      </c>
    </row>
    <row r="3" spans="1:13" ht="30" x14ac:dyDescent="0.25">
      <c r="A3" s="2" t="s">
        <v>12</v>
      </c>
      <c r="B3" s="2" t="s">
        <v>13</v>
      </c>
      <c r="C3" s="2">
        <v>2</v>
      </c>
      <c r="D3" s="2" t="s">
        <v>20</v>
      </c>
      <c r="E3" s="3"/>
      <c r="F3" s="2" t="s">
        <v>21</v>
      </c>
      <c r="G3" s="2" t="s">
        <v>22</v>
      </c>
      <c r="H3" s="2" t="s">
        <v>23</v>
      </c>
      <c r="I3" s="2" t="s">
        <v>24</v>
      </c>
      <c r="K3">
        <v>1</v>
      </c>
      <c r="L3" t="s">
        <v>19</v>
      </c>
      <c r="M3">
        <f t="shared" si="0"/>
        <v>0</v>
      </c>
    </row>
    <row r="4" spans="1:13" ht="30" x14ac:dyDescent="0.25">
      <c r="A4" s="2" t="s">
        <v>12</v>
      </c>
      <c r="B4" s="2" t="s">
        <v>13</v>
      </c>
      <c r="C4" s="2">
        <v>3</v>
      </c>
      <c r="D4" s="2" t="s">
        <v>25</v>
      </c>
      <c r="E4" s="3"/>
      <c r="F4" s="2" t="s">
        <v>26</v>
      </c>
      <c r="G4" s="2" t="s">
        <v>27</v>
      </c>
      <c r="H4" s="2" t="s">
        <v>28</v>
      </c>
      <c r="I4" s="2" t="s">
        <v>29</v>
      </c>
      <c r="K4">
        <v>1</v>
      </c>
      <c r="L4" t="s">
        <v>19</v>
      </c>
      <c r="M4">
        <f t="shared" si="0"/>
        <v>0</v>
      </c>
    </row>
    <row r="5" spans="1:13" ht="45" x14ac:dyDescent="0.25">
      <c r="A5" s="2" t="s">
        <v>12</v>
      </c>
      <c r="B5" s="2" t="s">
        <v>30</v>
      </c>
      <c r="C5" s="2">
        <v>4</v>
      </c>
      <c r="D5" s="2" t="s">
        <v>31</v>
      </c>
      <c r="E5" s="3"/>
      <c r="F5" s="2" t="s">
        <v>32</v>
      </c>
      <c r="G5" s="2" t="s">
        <v>33</v>
      </c>
      <c r="H5" s="2" t="s">
        <v>34</v>
      </c>
      <c r="I5" s="2" t="s">
        <v>35</v>
      </c>
      <c r="K5">
        <v>1</v>
      </c>
      <c r="L5" t="s">
        <v>19</v>
      </c>
      <c r="M5">
        <f t="shared" si="0"/>
        <v>0</v>
      </c>
    </row>
    <row r="6" spans="1:13" ht="30" x14ac:dyDescent="0.25">
      <c r="A6" s="2" t="s">
        <v>12</v>
      </c>
      <c r="B6" s="2" t="s">
        <v>30</v>
      </c>
      <c r="C6" s="2">
        <v>5</v>
      </c>
      <c r="D6" s="2" t="s">
        <v>36</v>
      </c>
      <c r="E6" s="3"/>
      <c r="F6" s="2" t="s">
        <v>37</v>
      </c>
      <c r="G6" s="2" t="s">
        <v>38</v>
      </c>
      <c r="H6" s="2" t="s">
        <v>39</v>
      </c>
      <c r="I6" s="2" t="s">
        <v>40</v>
      </c>
      <c r="K6">
        <v>1</v>
      </c>
      <c r="L6" t="s">
        <v>19</v>
      </c>
      <c r="M6">
        <f t="shared" si="0"/>
        <v>0</v>
      </c>
    </row>
    <row r="7" spans="1:13" ht="45" x14ac:dyDescent="0.25">
      <c r="A7" s="2" t="s">
        <v>12</v>
      </c>
      <c r="B7" s="2" t="s">
        <v>30</v>
      </c>
      <c r="C7" s="2">
        <v>6</v>
      </c>
      <c r="D7" s="2" t="s">
        <v>41</v>
      </c>
      <c r="E7" s="3"/>
      <c r="F7" s="2" t="s">
        <v>42</v>
      </c>
      <c r="G7" s="2" t="s">
        <v>43</v>
      </c>
      <c r="H7" s="2" t="s">
        <v>44</v>
      </c>
      <c r="I7" s="2" t="s">
        <v>45</v>
      </c>
      <c r="K7">
        <v>1</v>
      </c>
      <c r="L7" t="s">
        <v>19</v>
      </c>
      <c r="M7">
        <f t="shared" si="0"/>
        <v>0</v>
      </c>
    </row>
    <row r="8" spans="1:13" ht="30" x14ac:dyDescent="0.25">
      <c r="A8" s="2" t="s">
        <v>12</v>
      </c>
      <c r="B8" s="2" t="s">
        <v>46</v>
      </c>
      <c r="C8" s="2">
        <v>7</v>
      </c>
      <c r="D8" s="2" t="s">
        <v>47</v>
      </c>
      <c r="E8" s="3"/>
      <c r="F8" s="2" t="s">
        <v>48</v>
      </c>
      <c r="G8" s="2" t="s">
        <v>49</v>
      </c>
      <c r="H8" s="2" t="s">
        <v>50</v>
      </c>
      <c r="I8" s="2" t="s">
        <v>51</v>
      </c>
      <c r="K8">
        <v>1</v>
      </c>
      <c r="L8" t="s">
        <v>19</v>
      </c>
      <c r="M8">
        <f t="shared" si="0"/>
        <v>0</v>
      </c>
    </row>
    <row r="9" spans="1:13" ht="45" x14ac:dyDescent="0.25">
      <c r="A9" s="2" t="s">
        <v>12</v>
      </c>
      <c r="B9" s="2" t="s">
        <v>52</v>
      </c>
      <c r="C9" s="2">
        <v>8</v>
      </c>
      <c r="D9" s="2" t="s">
        <v>53</v>
      </c>
      <c r="E9" s="3"/>
      <c r="F9" s="2" t="s">
        <v>54</v>
      </c>
      <c r="G9" s="2" t="s">
        <v>55</v>
      </c>
      <c r="H9" s="2" t="s">
        <v>56</v>
      </c>
      <c r="I9" s="2" t="s">
        <v>57</v>
      </c>
      <c r="K9">
        <v>1</v>
      </c>
      <c r="L9" t="s">
        <v>19</v>
      </c>
      <c r="M9">
        <f t="shared" si="0"/>
        <v>0</v>
      </c>
    </row>
    <row r="10" spans="1:13" ht="45" x14ac:dyDescent="0.25">
      <c r="A10" s="2" t="s">
        <v>12</v>
      </c>
      <c r="B10" s="2" t="s">
        <v>52</v>
      </c>
      <c r="C10" s="2">
        <v>9</v>
      </c>
      <c r="D10" s="2" t="s">
        <v>58</v>
      </c>
      <c r="E10" s="3"/>
      <c r="F10" s="2" t="s">
        <v>59</v>
      </c>
      <c r="G10" s="2" t="s">
        <v>60</v>
      </c>
      <c r="H10" s="2" t="s">
        <v>61</v>
      </c>
      <c r="I10" s="2" t="s">
        <v>62</v>
      </c>
      <c r="K10">
        <v>1</v>
      </c>
      <c r="L10" t="s">
        <v>19</v>
      </c>
      <c r="M10">
        <f t="shared" si="0"/>
        <v>0</v>
      </c>
    </row>
    <row r="11" spans="1:13" ht="30" x14ac:dyDescent="0.25">
      <c r="A11" s="2" t="s">
        <v>12</v>
      </c>
      <c r="B11" s="2" t="s">
        <v>52</v>
      </c>
      <c r="C11" s="2">
        <v>10</v>
      </c>
      <c r="D11" s="2" t="s">
        <v>63</v>
      </c>
      <c r="E11" s="3"/>
      <c r="F11" s="2" t="s">
        <v>64</v>
      </c>
      <c r="G11" s="2" t="s">
        <v>65</v>
      </c>
      <c r="H11" s="2" t="s">
        <v>66</v>
      </c>
      <c r="I11" s="2" t="s">
        <v>67</v>
      </c>
      <c r="K11">
        <v>1</v>
      </c>
      <c r="L11" t="s">
        <v>19</v>
      </c>
      <c r="M11">
        <f t="shared" si="0"/>
        <v>0</v>
      </c>
    </row>
    <row r="12" spans="1:13" ht="45" x14ac:dyDescent="0.25">
      <c r="A12" s="2" t="s">
        <v>12</v>
      </c>
      <c r="B12" s="2" t="s">
        <v>68</v>
      </c>
      <c r="C12" s="2">
        <v>11</v>
      </c>
      <c r="D12" s="2" t="s">
        <v>69</v>
      </c>
      <c r="E12" s="3"/>
      <c r="F12" s="2" t="s">
        <v>70</v>
      </c>
      <c r="G12" s="2" t="s">
        <v>71</v>
      </c>
      <c r="H12" s="2" t="s">
        <v>72</v>
      </c>
      <c r="I12" s="2" t="s">
        <v>73</v>
      </c>
      <c r="K12">
        <v>2</v>
      </c>
      <c r="L12" t="s">
        <v>74</v>
      </c>
      <c r="M12">
        <f t="shared" si="0"/>
        <v>0</v>
      </c>
    </row>
    <row r="13" spans="1:13" ht="30" x14ac:dyDescent="0.25">
      <c r="A13" s="2" t="s">
        <v>12</v>
      </c>
      <c r="B13" s="2" t="s">
        <v>68</v>
      </c>
      <c r="C13" s="2">
        <v>12</v>
      </c>
      <c r="D13" s="2" t="s">
        <v>75</v>
      </c>
      <c r="E13" s="3"/>
      <c r="F13" s="2" t="s">
        <v>76</v>
      </c>
      <c r="G13" s="2" t="s">
        <v>77</v>
      </c>
      <c r="H13" s="2" t="s">
        <v>78</v>
      </c>
      <c r="I13" s="2" t="s">
        <v>79</v>
      </c>
      <c r="K13">
        <v>2</v>
      </c>
      <c r="L13" t="s">
        <v>74</v>
      </c>
      <c r="M13">
        <f t="shared" si="0"/>
        <v>0</v>
      </c>
    </row>
    <row r="14" spans="1:13" ht="30" x14ac:dyDescent="0.25">
      <c r="A14" s="2" t="s">
        <v>12</v>
      </c>
      <c r="B14" s="2" t="s">
        <v>80</v>
      </c>
      <c r="C14" s="2">
        <v>13</v>
      </c>
      <c r="D14" s="2" t="s">
        <v>81</v>
      </c>
      <c r="E14" s="3"/>
      <c r="F14" s="2" t="s">
        <v>82</v>
      </c>
      <c r="G14" s="2" t="s">
        <v>83</v>
      </c>
      <c r="H14" s="2" t="s">
        <v>84</v>
      </c>
      <c r="I14" s="2" t="s">
        <v>85</v>
      </c>
      <c r="K14">
        <v>1</v>
      </c>
      <c r="L14" t="s">
        <v>19</v>
      </c>
      <c r="M14">
        <f t="shared" si="0"/>
        <v>0</v>
      </c>
    </row>
    <row r="15" spans="1:13" ht="45" x14ac:dyDescent="0.25">
      <c r="A15" s="2" t="s">
        <v>12</v>
      </c>
      <c r="B15" s="2" t="s">
        <v>80</v>
      </c>
      <c r="C15" s="2">
        <v>14</v>
      </c>
      <c r="D15" s="2" t="s">
        <v>86</v>
      </c>
      <c r="E15" s="3"/>
      <c r="F15" s="2" t="s">
        <v>87</v>
      </c>
      <c r="G15" s="2" t="s">
        <v>88</v>
      </c>
      <c r="H15" s="2" t="s">
        <v>89</v>
      </c>
      <c r="I15" s="2" t="s">
        <v>90</v>
      </c>
      <c r="K15">
        <v>1</v>
      </c>
      <c r="L15" t="s">
        <v>19</v>
      </c>
      <c r="M15">
        <f t="shared" si="0"/>
        <v>0</v>
      </c>
    </row>
    <row r="16" spans="1:13" ht="30" x14ac:dyDescent="0.25">
      <c r="A16" s="2" t="s">
        <v>12</v>
      </c>
      <c r="B16" s="2" t="s">
        <v>91</v>
      </c>
      <c r="C16" s="2">
        <v>15</v>
      </c>
      <c r="D16" s="2" t="s">
        <v>92</v>
      </c>
      <c r="E16" s="3"/>
      <c r="F16" s="2" t="s">
        <v>93</v>
      </c>
      <c r="G16" s="2" t="s">
        <v>94</v>
      </c>
      <c r="H16" s="2" t="s">
        <v>95</v>
      </c>
      <c r="I16" s="2" t="s">
        <v>96</v>
      </c>
      <c r="K16">
        <v>2</v>
      </c>
      <c r="L16" t="s">
        <v>74</v>
      </c>
      <c r="M16">
        <f t="shared" si="0"/>
        <v>0</v>
      </c>
    </row>
    <row r="17" spans="1:16" ht="45" x14ac:dyDescent="0.25">
      <c r="A17" s="2" t="s">
        <v>97</v>
      </c>
      <c r="B17" s="2" t="s">
        <v>98</v>
      </c>
      <c r="C17" s="2">
        <v>1</v>
      </c>
      <c r="D17" s="2" t="s">
        <v>99</v>
      </c>
      <c r="E17" s="3"/>
      <c r="F17" s="2" t="s">
        <v>100</v>
      </c>
      <c r="G17" s="2" t="s">
        <v>101</v>
      </c>
      <c r="H17" s="2" t="s">
        <v>102</v>
      </c>
      <c r="I17" s="2" t="s">
        <v>103</v>
      </c>
      <c r="K17">
        <v>2</v>
      </c>
      <c r="L17" t="s">
        <v>74</v>
      </c>
      <c r="M17">
        <f t="shared" si="0"/>
        <v>0</v>
      </c>
    </row>
    <row r="18" spans="1:16" ht="30" x14ac:dyDescent="0.25">
      <c r="A18" s="2" t="s">
        <v>97</v>
      </c>
      <c r="B18" s="2" t="s">
        <v>98</v>
      </c>
      <c r="C18" s="2">
        <v>2</v>
      </c>
      <c r="D18" s="2" t="s">
        <v>104</v>
      </c>
      <c r="E18" s="3"/>
      <c r="F18" s="2" t="s">
        <v>105</v>
      </c>
      <c r="G18" s="2" t="s">
        <v>106</v>
      </c>
      <c r="H18" s="2" t="s">
        <v>107</v>
      </c>
      <c r="I18" s="2" t="s">
        <v>108</v>
      </c>
      <c r="K18">
        <v>2</v>
      </c>
      <c r="L18" t="s">
        <v>74</v>
      </c>
      <c r="M18">
        <f t="shared" si="0"/>
        <v>0</v>
      </c>
    </row>
    <row r="19" spans="1:16" ht="45" x14ac:dyDescent="0.25">
      <c r="A19" s="2" t="s">
        <v>97</v>
      </c>
      <c r="B19" s="2" t="s">
        <v>109</v>
      </c>
      <c r="C19" s="2">
        <v>3</v>
      </c>
      <c r="D19" s="2" t="s">
        <v>110</v>
      </c>
      <c r="E19" s="3"/>
      <c r="F19" s="2" t="s">
        <v>111</v>
      </c>
      <c r="G19" s="2" t="s">
        <v>112</v>
      </c>
      <c r="H19" s="2" t="s">
        <v>113</v>
      </c>
      <c r="I19" s="2" t="s">
        <v>114</v>
      </c>
      <c r="K19">
        <v>1</v>
      </c>
      <c r="L19" t="s">
        <v>19</v>
      </c>
      <c r="M19">
        <f t="shared" si="0"/>
        <v>0</v>
      </c>
    </row>
    <row r="20" spans="1:16" ht="30" x14ac:dyDescent="0.25">
      <c r="A20" s="2" t="s">
        <v>97</v>
      </c>
      <c r="B20" s="2" t="s">
        <v>109</v>
      </c>
      <c r="C20" s="2">
        <v>4</v>
      </c>
      <c r="D20" s="2" t="s">
        <v>115</v>
      </c>
      <c r="E20" s="3"/>
      <c r="F20" s="2" t="s">
        <v>116</v>
      </c>
      <c r="G20" s="2" t="s">
        <v>117</v>
      </c>
      <c r="H20" s="2" t="s">
        <v>118</v>
      </c>
      <c r="I20" s="2" t="s">
        <v>119</v>
      </c>
      <c r="K20">
        <v>1</v>
      </c>
      <c r="L20" t="s">
        <v>19</v>
      </c>
      <c r="M20">
        <f t="shared" si="0"/>
        <v>0</v>
      </c>
    </row>
    <row r="21" spans="1:16" ht="45" x14ac:dyDescent="0.25">
      <c r="A21" s="2" t="s">
        <v>97</v>
      </c>
      <c r="B21" s="2" t="s">
        <v>120</v>
      </c>
      <c r="C21" s="2">
        <v>5</v>
      </c>
      <c r="D21" s="2" t="s">
        <v>121</v>
      </c>
      <c r="E21" s="3"/>
      <c r="F21" s="2" t="s">
        <v>142</v>
      </c>
      <c r="G21" s="2" t="s">
        <v>141</v>
      </c>
      <c r="H21" s="2" t="s">
        <v>143</v>
      </c>
      <c r="I21" s="2" t="s">
        <v>144</v>
      </c>
      <c r="K21">
        <v>1</v>
      </c>
      <c r="L21" t="s">
        <v>19</v>
      </c>
      <c r="M21">
        <f t="shared" si="0"/>
        <v>0</v>
      </c>
    </row>
    <row r="22" spans="1:16" ht="30" x14ac:dyDescent="0.25">
      <c r="A22" s="2" t="s">
        <v>97</v>
      </c>
      <c r="B22" s="2" t="s">
        <v>122</v>
      </c>
      <c r="C22" s="2">
        <v>6</v>
      </c>
      <c r="D22" s="2" t="s">
        <v>123</v>
      </c>
      <c r="E22" s="3"/>
      <c r="F22" s="2" t="s">
        <v>124</v>
      </c>
      <c r="G22" s="2" t="s">
        <v>125</v>
      </c>
      <c r="H22" s="2" t="s">
        <v>126</v>
      </c>
      <c r="I22" s="2" t="s">
        <v>127</v>
      </c>
      <c r="K22">
        <v>1</v>
      </c>
      <c r="L22" t="s">
        <v>19</v>
      </c>
      <c r="M22">
        <f t="shared" si="0"/>
        <v>0</v>
      </c>
    </row>
    <row r="23" spans="1:16" ht="45" x14ac:dyDescent="0.25">
      <c r="A23" s="2" t="s">
        <v>97</v>
      </c>
      <c r="B23" s="2" t="s">
        <v>128</v>
      </c>
      <c r="C23" s="2">
        <v>7</v>
      </c>
      <c r="D23" s="2" t="s">
        <v>129</v>
      </c>
      <c r="E23" s="3"/>
      <c r="F23" s="2" t="s">
        <v>130</v>
      </c>
      <c r="G23" s="2" t="s">
        <v>131</v>
      </c>
      <c r="H23" s="2" t="s">
        <v>132</v>
      </c>
      <c r="I23" s="2" t="s">
        <v>133</v>
      </c>
      <c r="K23">
        <v>1</v>
      </c>
      <c r="L23" t="s">
        <v>19</v>
      </c>
      <c r="M23">
        <f t="shared" si="0"/>
        <v>0</v>
      </c>
    </row>
    <row r="24" spans="1:16" ht="30" x14ac:dyDescent="0.25">
      <c r="A24" s="2" t="s">
        <v>97</v>
      </c>
      <c r="B24" s="2" t="s">
        <v>134</v>
      </c>
      <c r="C24" s="2">
        <v>8</v>
      </c>
      <c r="D24" s="2" t="s">
        <v>135</v>
      </c>
      <c r="E24" s="3"/>
      <c r="F24" s="2" t="s">
        <v>136</v>
      </c>
      <c r="G24" s="2" t="s">
        <v>137</v>
      </c>
      <c r="H24" s="2" t="s">
        <v>138</v>
      </c>
      <c r="I24" s="2" t="s">
        <v>139</v>
      </c>
      <c r="K24">
        <v>1</v>
      </c>
      <c r="L24" t="s">
        <v>19</v>
      </c>
      <c r="M24">
        <f t="shared" si="0"/>
        <v>0</v>
      </c>
    </row>
    <row r="26" spans="1:16" x14ac:dyDescent="0.25">
      <c r="D26" s="4" t="s">
        <v>140</v>
      </c>
      <c r="E26" s="5" t="str">
        <f>IF(O26&gt;=1,"A",IF(AND(P26&gt;=2,N26="C"),"B",N26))</f>
        <v>A</v>
      </c>
      <c r="M26">
        <f>SUM(M2:M24)</f>
        <v>0</v>
      </c>
      <c r="N26" t="str">
        <f>IF(M26&lt;56,"A",IF(M26&lt;84,"B","C"))</f>
        <v>A</v>
      </c>
      <c r="O26">
        <f>SUMPRODUCT((L2:L24="O")*(E2:E24=1))</f>
        <v>0</v>
      </c>
      <c r="P26">
        <f>SUMPRODUCT((L2:L24="O")*(E2:E24&lt;=2))</f>
        <v>5</v>
      </c>
    </row>
    <row r="27" spans="1:16" x14ac:dyDescent="0.25">
      <c r="D27" s="11"/>
      <c r="E27" s="12"/>
      <c r="F27" s="12"/>
    </row>
  </sheetData>
  <sheetProtection algorithmName="SHA-512" hashValue="tnSB9RJg966k6RN85AA7PMo/e7EPIHa/GHFO5ZPbVLc3cBVHJ6jmeMMhQqNHaHFc2pdNf2WxS7xE4g/8Yh5MOA==" saltValue="w5nPy2a+AOTSvNLjlXM2Vw==" spinCount="100000" sheet="1" formatCells="0" formatColumns="0" formatRows="0" insertColumns="0" insertRows="0" insertHyperlinks="0" deleteColumns="0" deleteRows="0" sort="0" autoFilter="0" pivotTables="0"/>
  <dataValidations count="1">
    <dataValidation type="list" allowBlank="1" sqref="E2:E24" xr:uid="{00000000-0002-0000-0000-000000000000}">
      <formula1>"1,2,3,4"</formula1>
    </dataValidation>
  </dataValidations>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44678-F468-48AD-9E0D-FB7AE8F591EF}">
  <dimension ref="A2:D22"/>
  <sheetViews>
    <sheetView tabSelected="1" workbookViewId="0">
      <selection activeCell="A17" sqref="A17:B22"/>
    </sheetView>
  </sheetViews>
  <sheetFormatPr baseColWidth="10" defaultRowHeight="15" x14ac:dyDescent="0.25"/>
  <cols>
    <col min="1" max="1" width="39.7109375" customWidth="1"/>
    <col min="4" max="4" width="16.28515625" customWidth="1"/>
  </cols>
  <sheetData>
    <row r="2" spans="1:4" x14ac:dyDescent="0.25">
      <c r="A2" s="22" t="s">
        <v>158</v>
      </c>
      <c r="B2" s="22"/>
      <c r="C2" s="10"/>
      <c r="D2" s="10"/>
    </row>
    <row r="3" spans="1:4" x14ac:dyDescent="0.25">
      <c r="A3" s="9"/>
      <c r="B3" s="9"/>
      <c r="C3" s="10"/>
      <c r="D3" s="10"/>
    </row>
    <row r="4" spans="1:4" x14ac:dyDescent="0.25">
      <c r="A4" s="22" t="s">
        <v>159</v>
      </c>
      <c r="B4" s="22"/>
      <c r="C4" s="10"/>
      <c r="D4" s="10"/>
    </row>
    <row r="5" spans="1:4" x14ac:dyDescent="0.25">
      <c r="A5" s="9"/>
      <c r="B5" s="9"/>
      <c r="C5" s="10"/>
      <c r="D5" s="10"/>
    </row>
    <row r="6" spans="1:4" x14ac:dyDescent="0.25">
      <c r="A6" s="22" t="s">
        <v>160</v>
      </c>
      <c r="B6" s="22"/>
      <c r="C6" s="10"/>
      <c r="D6" s="10"/>
    </row>
    <row r="7" spans="1:4" x14ac:dyDescent="0.25">
      <c r="A7" s="13"/>
      <c r="B7" s="13"/>
      <c r="C7" s="10"/>
      <c r="D7" s="10"/>
    </row>
    <row r="8" spans="1:4" x14ac:dyDescent="0.25">
      <c r="A8" s="13" t="s">
        <v>161</v>
      </c>
      <c r="B8" s="13"/>
      <c r="C8" s="10"/>
      <c r="D8" s="10"/>
    </row>
    <row r="9" spans="1:4" x14ac:dyDescent="0.25">
      <c r="A9" s="24" t="s">
        <v>162</v>
      </c>
      <c r="B9" s="10"/>
      <c r="C9" s="10"/>
      <c r="D9" s="10"/>
    </row>
    <row r="10" spans="1:4" x14ac:dyDescent="0.25">
      <c r="A10" s="23" t="s">
        <v>157</v>
      </c>
      <c r="B10" s="23"/>
      <c r="C10" s="23"/>
      <c r="D10" s="23"/>
    </row>
    <row r="11" spans="1:4" x14ac:dyDescent="0.25">
      <c r="A11" s="23"/>
      <c r="B11" s="23"/>
      <c r="C11" s="23"/>
      <c r="D11" s="23"/>
    </row>
    <row r="12" spans="1:4" x14ac:dyDescent="0.25">
      <c r="A12" s="23"/>
      <c r="B12" s="23"/>
      <c r="C12" s="23"/>
      <c r="D12" s="23"/>
    </row>
    <row r="13" spans="1:4" x14ac:dyDescent="0.25">
      <c r="A13" s="23"/>
      <c r="B13" s="23"/>
      <c r="C13" s="23"/>
      <c r="D13" s="23"/>
    </row>
    <row r="14" spans="1:4" ht="118.5" customHeight="1" x14ac:dyDescent="0.25">
      <c r="A14" s="23"/>
      <c r="B14" s="23"/>
      <c r="C14" s="23"/>
      <c r="D14" s="23"/>
    </row>
    <row r="15" spans="1:4" x14ac:dyDescent="0.25">
      <c r="A15" s="10"/>
      <c r="B15" s="10"/>
      <c r="C15" s="10"/>
      <c r="D15" s="10"/>
    </row>
    <row r="16" spans="1:4" x14ac:dyDescent="0.25">
      <c r="A16" s="22" t="s">
        <v>151</v>
      </c>
      <c r="B16" s="22"/>
      <c r="C16" s="10"/>
      <c r="D16" s="10"/>
    </row>
    <row r="17" spans="1:4" x14ac:dyDescent="0.25">
      <c r="A17" s="20" t="s">
        <v>152</v>
      </c>
      <c r="B17" s="21"/>
      <c r="C17" s="10"/>
      <c r="D17" s="10"/>
    </row>
    <row r="18" spans="1:4" x14ac:dyDescent="0.25">
      <c r="A18" s="21"/>
      <c r="B18" s="21"/>
      <c r="C18" s="10"/>
      <c r="D18" s="10"/>
    </row>
    <row r="19" spans="1:4" x14ac:dyDescent="0.25">
      <c r="A19" s="21"/>
      <c r="B19" s="21"/>
      <c r="C19" s="10"/>
      <c r="D19" s="10"/>
    </row>
    <row r="20" spans="1:4" x14ac:dyDescent="0.25">
      <c r="A20" s="21"/>
      <c r="B20" s="21"/>
    </row>
    <row r="21" spans="1:4" x14ac:dyDescent="0.25">
      <c r="A21" s="21"/>
      <c r="B21" s="21"/>
    </row>
    <row r="22" spans="1:4" x14ac:dyDescent="0.25">
      <c r="A22" s="21"/>
      <c r="B22" s="21"/>
    </row>
  </sheetData>
  <sheetProtection algorithmName="SHA-512" hashValue="30Fif4jqBf9oT5Tfyqga8bKvvpMXPAi91YKvwUUywlIXCbR1rMxYul3qqrsZh7VjPHnaM2FlgEO6/WQT8zgbyg==" saltValue="NjfhoaA2hR/gasbvYiNTjA==" spinCount="100000" sheet="1" objects="1" scenarios="1"/>
  <mergeCells count="6">
    <mergeCell ref="A17:B22"/>
    <mergeCell ref="A2:B2"/>
    <mergeCell ref="A4:B4"/>
    <mergeCell ref="A6:B6"/>
    <mergeCell ref="A10:D14"/>
    <mergeCell ref="A16:B1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MODE EMPLOI</vt:lpstr>
      <vt:lpstr>ENSEIGNANT</vt:lpstr>
      <vt:lpstr>ENGAGEMENT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Chloé Witasse</cp:lastModifiedBy>
  <cp:lastPrinted>2026-05-11T16:37:05Z</cp:lastPrinted>
  <dcterms:created xsi:type="dcterms:W3CDTF">2026-03-02T09:50:11Z</dcterms:created>
  <dcterms:modified xsi:type="dcterms:W3CDTF">2026-06-11T08:18:51Z</dcterms:modified>
</cp:coreProperties>
</file>